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T:\Marchés Publics\2026\LC04_2026_Logistique Reconstitutions 2026\Vdef\"/>
    </mc:Choice>
  </mc:AlternateContent>
  <xr:revisionPtr revIDLastSave="0" documentId="13_ncr:1_{747B36E3-5784-4DA0-A5E0-B56519919510}" xr6:coauthVersionLast="47" xr6:coauthVersionMax="47" xr10:uidLastSave="{00000000-0000-0000-0000-000000000000}"/>
  <bookViews>
    <workbookView xWindow="-120" yWindow="-120" windowWidth="29040" windowHeight="15720" xr2:uid="{D6B4B502-B7BF-47CC-845D-61B0F6AD11A1}"/>
  </bookViews>
  <sheets>
    <sheet name="D.P.G.F." sheetId="1" r:id="rId1"/>
    <sheet name="B.P.U." sheetId="2" r:id="rId2"/>
  </sheets>
  <definedNames>
    <definedName name="_xlnm.Print_Area" localSheetId="1">'B.P.U.'!$B$2:$F$8</definedName>
    <definedName name="_xlnm.Print_Area" localSheetId="0">'D.P.G.F.'!$A$2:$H$83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8" i="1" l="1"/>
  <c r="H77" i="1"/>
  <c r="H76" i="1"/>
  <c r="H75" i="1"/>
  <c r="H10" i="1"/>
  <c r="H11" i="1"/>
  <c r="H12" i="1"/>
  <c r="H13" i="1"/>
  <c r="H14" i="1"/>
  <c r="H19" i="1"/>
  <c r="H18" i="1"/>
  <c r="H72" i="1"/>
  <c r="H71" i="1"/>
  <c r="H73" i="1" s="1"/>
  <c r="H70" i="1"/>
  <c r="G54" i="1"/>
  <c r="G83" i="1"/>
  <c r="G15" i="1"/>
  <c r="H15" i="1" s="1"/>
  <c r="G72" i="1" l="1"/>
  <c r="G71" i="1"/>
  <c r="G70" i="1"/>
  <c r="G73" i="1" s="1"/>
  <c r="H16" i="1"/>
  <c r="H20" i="1"/>
  <c r="G23" i="1"/>
  <c r="H23" i="1" s="1"/>
  <c r="G22" i="1"/>
  <c r="H22" i="1" s="1"/>
  <c r="G19" i="1"/>
  <c r="G18" i="1"/>
  <c r="G14" i="1"/>
  <c r="G12" i="1"/>
  <c r="G13" i="1"/>
  <c r="G11" i="1"/>
  <c r="G10" i="1"/>
  <c r="G16" i="1" s="1"/>
  <c r="G76" i="1"/>
  <c r="G77" i="1"/>
  <c r="G78" i="1"/>
  <c r="G75" i="1"/>
  <c r="H79" i="1"/>
  <c r="G32" i="1"/>
  <c r="H32" i="1" s="1"/>
  <c r="F8" i="2"/>
  <c r="F7" i="2"/>
  <c r="G68" i="1"/>
  <c r="H68" i="1" s="1"/>
  <c r="G63" i="1"/>
  <c r="H63" i="1" s="1"/>
  <c r="G64" i="1"/>
  <c r="H64" i="1" s="1"/>
  <c r="G65" i="1"/>
  <c r="H65" i="1" s="1"/>
  <c r="G62" i="1"/>
  <c r="H62" i="1" s="1"/>
  <c r="H54" i="1"/>
  <c r="G55" i="1"/>
  <c r="H55" i="1" s="1"/>
  <c r="G56" i="1"/>
  <c r="H56" i="1" s="1"/>
  <c r="G57" i="1"/>
  <c r="H57" i="1" s="1"/>
  <c r="G58" i="1"/>
  <c r="H58" i="1" s="1"/>
  <c r="G59" i="1"/>
  <c r="H59" i="1" s="1"/>
  <c r="G53" i="1"/>
  <c r="H53" i="1" s="1"/>
  <c r="G45" i="1"/>
  <c r="H45" i="1" s="1"/>
  <c r="G46" i="1"/>
  <c r="H46" i="1" s="1"/>
  <c r="G47" i="1"/>
  <c r="H47" i="1" s="1"/>
  <c r="G48" i="1"/>
  <c r="H48" i="1" s="1"/>
  <c r="G49" i="1"/>
  <c r="H49" i="1" s="1"/>
  <c r="G50" i="1"/>
  <c r="H50" i="1" s="1"/>
  <c r="G44" i="1"/>
  <c r="H44" i="1" s="1"/>
  <c r="G36" i="1"/>
  <c r="H36" i="1" s="1"/>
  <c r="G37" i="1"/>
  <c r="H37" i="1" s="1"/>
  <c r="G38" i="1"/>
  <c r="H38" i="1" s="1"/>
  <c r="G39" i="1"/>
  <c r="H39" i="1" s="1"/>
  <c r="G40" i="1"/>
  <c r="H40" i="1" s="1"/>
  <c r="G41" i="1"/>
  <c r="H41" i="1" s="1"/>
  <c r="G35" i="1"/>
  <c r="H35" i="1" s="1"/>
  <c r="G27" i="1"/>
  <c r="H27" i="1" s="1"/>
  <c r="G28" i="1"/>
  <c r="H28" i="1" s="1"/>
  <c r="G29" i="1"/>
  <c r="H29" i="1" s="1"/>
  <c r="G30" i="1"/>
  <c r="H30" i="1" s="1"/>
  <c r="G31" i="1"/>
  <c r="H31" i="1" s="1"/>
  <c r="G26" i="1"/>
  <c r="H26" i="1" s="1"/>
  <c r="G7" i="1"/>
  <c r="H7" i="1" s="1"/>
  <c r="H8" i="1" s="1"/>
  <c r="H83" i="1" l="1"/>
  <c r="G20" i="1"/>
  <c r="H24" i="1"/>
  <c r="G24" i="1"/>
  <c r="G79" i="1"/>
  <c r="G42" i="1"/>
  <c r="H42" i="1"/>
  <c r="G33" i="1"/>
  <c r="H33" i="1"/>
  <c r="H66" i="1"/>
  <c r="G66" i="1"/>
  <c r="H60" i="1"/>
  <c r="G60" i="1"/>
  <c r="H51" i="1"/>
  <c r="G51" i="1"/>
  <c r="G8" i="1"/>
</calcChain>
</file>

<file path=xl/sharedStrings.xml><?xml version="1.0" encoding="utf-8"?>
<sst xmlns="http://schemas.openxmlformats.org/spreadsheetml/2006/main" count="149" uniqueCount="70">
  <si>
    <t>Descriptif des prestations</t>
  </si>
  <si>
    <t>Quantité</t>
  </si>
  <si>
    <t>Prix unitaire HT</t>
  </si>
  <si>
    <t>TVA</t>
  </si>
  <si>
    <t>Montant HT</t>
  </si>
  <si>
    <t>Montant TTC</t>
  </si>
  <si>
    <t>LC04_2026_Location et mise à disposition de personnel, de matériels logistiques, de matériels audio et lumière
Décomposition du prix global et forfaitaire (D.P.G.F.)</t>
  </si>
  <si>
    <t>Enceintes sur pied (type BOSE ou équivalent)</t>
  </si>
  <si>
    <t>Amplification</t>
  </si>
  <si>
    <t>Console son (Type o1V 
Yamaha ou équivalent)</t>
  </si>
  <si>
    <t>Lecteur USB</t>
  </si>
  <si>
    <t>Micros HF serre tête couleur 
chair (SENNHEISER ou équivalent)</t>
  </si>
  <si>
    <t>ensbl</t>
  </si>
  <si>
    <t>Enceintes sur pied 
(type BOSE ou équivalent)</t>
  </si>
  <si>
    <t>Escalier 2 marches de 
0,20x1,00 mètre</t>
  </si>
  <si>
    <t>Console lumière indépendant pilotage 2 
projecteurs CAMEO TS 200 
FC LED sur pied (projecteurs et pieds en console fournis par le château)</t>
  </si>
  <si>
    <t>Système de son (type L-Acoustics ou équivalent)</t>
  </si>
  <si>
    <t>Micro HF main</t>
  </si>
  <si>
    <t xml:space="preserve">Prestations d'assistance dans la coordination logistique </t>
  </si>
  <si>
    <t>Mise à disposition d'un 
régisseur technique</t>
  </si>
  <si>
    <t>Unités</t>
  </si>
  <si>
    <t>/jour</t>
  </si>
  <si>
    <t>/matériel</t>
  </si>
  <si>
    <t>Prix unitaire TTC</t>
  </si>
  <si>
    <t>LC04_2026_Location et mise à disposition de personnel, de matériels logistiques, de matériels audio et lumière
Bordereau des prix unitaires (B.P.U.)</t>
  </si>
  <si>
    <t>Sous-total :</t>
  </si>
  <si>
    <t xml:space="preserve"> </t>
  </si>
  <si>
    <t>MONTANT TOTAL HT</t>
  </si>
  <si>
    <t>MONTANT TOTAL TTC</t>
  </si>
  <si>
    <t>Mise à disposition d'un technicien pour le montage d'équipement au sein des espaces d'accueil du public ou des prestataires)</t>
  </si>
  <si>
    <t>Mise à disposition d'un 
technicien pour le 
démontage d'équipement 
au sein des espaces 
d'accueil du public ou 
des prestataires)</t>
  </si>
  <si>
    <t xml:space="preserve">/matériel </t>
  </si>
  <si>
    <t xml:space="preserve">Pass câble </t>
  </si>
  <si>
    <t xml:space="preserve">Cäble 32 tri </t>
  </si>
  <si>
    <t>Armoire électricque 32 T</t>
  </si>
  <si>
    <r>
      <t xml:space="preserve">Mise à disposition de techniciens pour le montage, la mise en fonctionnement, l'exploitation et le démontage des </t>
    </r>
    <r>
      <rPr>
        <b/>
        <u/>
        <sz val="11"/>
        <color rgb="FF990033"/>
        <rFont val="Aptos Narrow"/>
        <family val="2"/>
        <scheme val="minor"/>
      </rPr>
      <t>matériels son et lumières loués par le titulaire</t>
    </r>
    <r>
      <rPr>
        <sz val="11"/>
        <color rgb="FF990033"/>
        <rFont val="Aptos Narrow"/>
        <family val="2"/>
        <scheme val="minor"/>
      </rPr>
      <t xml:space="preserve"> et des </t>
    </r>
    <r>
      <rPr>
        <b/>
        <u/>
        <sz val="11"/>
        <color rgb="FF990033"/>
        <rFont val="Aptos Narrow"/>
        <family val="2"/>
        <scheme val="minor"/>
      </rPr>
      <t>matériels son et lumière fournis 
par l'EPCF</t>
    </r>
  </si>
  <si>
    <t>/repas</t>
  </si>
  <si>
    <t>Mise à disposition de techniciens supplémentaires</t>
  </si>
  <si>
    <r>
      <t xml:space="preserve">Mise à disposition d'un technicien du 16 au 19/04/2026 (soit 4 jours), pour les équipements installés dans </t>
    </r>
    <r>
      <rPr>
        <b/>
        <u/>
        <sz val="11"/>
        <color theme="1"/>
        <rFont val="Aptos Narrow"/>
        <family val="2"/>
        <scheme val="minor"/>
      </rPr>
      <t xml:space="preserve">la Salle de Bal </t>
    </r>
  </si>
  <si>
    <r>
      <t xml:space="preserve">Mise à disposition d'un technicien du 16 au 19/04/2026 (soit 4 jours), pour les équipements installés dans </t>
    </r>
    <r>
      <rPr>
        <b/>
        <u/>
        <sz val="11"/>
        <color theme="1"/>
        <rFont val="Aptos Narrow"/>
        <family val="2"/>
        <scheme val="minor"/>
      </rPr>
      <t xml:space="preserve">la Chapelle de la Trinité </t>
    </r>
  </si>
  <si>
    <r>
      <t xml:space="preserve">Mise à disposition d'un technicien du 16 au 19/04/2026 (4 jours), pour les équipements installés dans </t>
    </r>
    <r>
      <rPr>
        <b/>
        <u/>
        <sz val="11"/>
        <color theme="1"/>
        <rFont val="Aptos Narrow"/>
        <family val="2"/>
        <scheme val="minor"/>
      </rPr>
      <t>la Salle des Colonnes</t>
    </r>
  </si>
  <si>
    <r>
      <t xml:space="preserve">Mise à disposition d'un technicien du 16 au 19/04/2026 (soit 4 jours), pour les équipements installés dans </t>
    </r>
    <r>
      <rPr>
        <b/>
        <u/>
        <sz val="11"/>
        <color theme="1"/>
        <rFont val="Aptos Narrow"/>
        <family val="2"/>
        <scheme val="minor"/>
      </rPr>
      <t>la Galerie François Ier</t>
    </r>
  </si>
  <si>
    <r>
      <t xml:space="preserve">Mise à disposition d'un technicien du 16 au 19/04/2026 (soit 4 jours), pour les équipements installés au </t>
    </r>
    <r>
      <rPr>
        <b/>
        <u/>
        <sz val="11"/>
        <color theme="1"/>
        <rFont val="Aptos Narrow"/>
        <family val="2"/>
        <scheme val="minor"/>
      </rPr>
      <t>Grand Parterre</t>
    </r>
  </si>
  <si>
    <t>Location des matériels audio et lumière installés au sein de la Salle de Bal</t>
  </si>
  <si>
    <t xml:space="preserve">Location des matériels audio et lumière installés au sein de la Chapelle de la Trinité </t>
  </si>
  <si>
    <t xml:space="preserve">Location des matériels audio et lumière installés au sein de la salle des Colonnes </t>
  </si>
  <si>
    <t xml:space="preserve">Location des matériels audio et lumière installés au sein de la Galerie François 1er </t>
  </si>
  <si>
    <r>
      <rPr>
        <sz val="11"/>
        <color theme="1"/>
        <rFont val="Aptos Narrow"/>
        <family val="2"/>
        <scheme val="minor"/>
      </rPr>
      <t>Kit Câblage son complet</t>
    </r>
  </si>
  <si>
    <t xml:space="preserve">Location des matériels audio et lumière installés au Grand Parterre </t>
  </si>
  <si>
    <t xml:space="preserve">Location des matériels audio et lumière installés au sein de la salle du Jeu de Paume </t>
  </si>
  <si>
    <t xml:space="preserve">Location des matériels techniques pour le Bivouac </t>
  </si>
  <si>
    <t xml:space="preserve">Système de fléchage </t>
  </si>
  <si>
    <t>prix unitaire au mètre</t>
  </si>
  <si>
    <t>Transport et livraison de l'ensemble des matériels loués par le titulaire</t>
  </si>
  <si>
    <t>Transport 50m3 A/R</t>
  </si>
  <si>
    <t>Transport 12m3 A/R</t>
  </si>
  <si>
    <t>Mise à disposition de quatre (4) techniciens le dimanche 19/04/2026 pour le démontage des matériels loués par le titulaire et fournis par l'EPCF</t>
  </si>
  <si>
    <r>
      <rPr>
        <sz val="11"/>
        <color theme="1"/>
        <rFont val="Aptos Narrow"/>
        <family val="2"/>
        <scheme val="minor"/>
      </rPr>
      <t>Kit Câblage son complet</t>
    </r>
  </si>
  <si>
    <t>Console lumière indépendante pour pilotage de 4 
projecteurs CAMEO TS 200 
FC LED sur pied (projecteurs et pieds en console fournis par le château)</t>
  </si>
  <si>
    <t>Console lumière indépendante pour pilotage de 2 
projecteurs CAMEO TS 200 
FC LED sur pied (projecteurs et pieds en console fournis par le château)</t>
  </si>
  <si>
    <t>Console lumière indépendante pilotage 2 
projecteurs CAMEO TS 200 
FC LED sur pied (projecteurs et pieds en console fournis par le château)</t>
  </si>
  <si>
    <t>Console son (Type O1V 
Yamaha ou équivalent)</t>
  </si>
  <si>
    <t>Console son (Type 01V 
Yamaha ou équivalent)</t>
  </si>
  <si>
    <t>Location de mobiliers installés au sein des espaces extérieurs de l'EPCF</t>
  </si>
  <si>
    <t>Rouleau de coton gratté noir</t>
  </si>
  <si>
    <t>Rouleau de toile de jute</t>
  </si>
  <si>
    <t>Frais de repas pour le midi les 18 et 19/04/2026</t>
  </si>
  <si>
    <t>Mise à disposition de quatre (4) techniciens le mardi 15/04/2026 pour la mise en place des totems (espaces extérieurs) et de la signalétique</t>
  </si>
  <si>
    <t>Totem (3 mètres, embase 
lourde et structure de 30 carrés et petits matériels (tasseau, accroche élastique type calicot 4 ou équuivalent))</t>
  </si>
  <si>
    <t xml:space="preserve">Mise à disposition d'un régisseur technique et logistique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</si>
</sst>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rgb="FF990033"/>
      <name val="Aptos Narrow"/>
      <family val="2"/>
      <scheme val="minor"/>
    </font>
    <font>
      <b/>
      <sz val="11"/>
      <color rgb="FF990033"/>
      <name val="Aptos Narrow"/>
      <family val="2"/>
      <scheme val="minor"/>
    </font>
    <font>
      <b/>
      <u/>
      <sz val="11"/>
      <color theme="1"/>
      <name val="Aptos Narrow"/>
      <family val="2"/>
      <scheme val="minor"/>
    </font>
    <font>
      <sz val="11"/>
      <name val="Aptos Narrow"/>
      <family val="2"/>
      <scheme val="minor"/>
    </font>
    <font>
      <b/>
      <u/>
      <sz val="11"/>
      <color rgb="FF990033"/>
      <name val="Aptos Narrow"/>
      <family val="2"/>
      <scheme val="minor"/>
    </font>
    <font>
      <b/>
      <sz val="11"/>
      <color rgb="FFFF000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AEAEA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7" xfId="0" applyBorder="1" applyAlignment="1">
      <alignment vertical="center" wrapText="1"/>
    </xf>
    <xf numFmtId="0" fontId="0" fillId="0" borderId="19" xfId="0" applyBorder="1" applyAlignment="1">
      <alignment vertical="center"/>
    </xf>
    <xf numFmtId="0" fontId="0" fillId="0" borderId="19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17" xfId="0" applyBorder="1" applyAlignment="1">
      <alignment horizontal="left" vertical="center" wrapText="1"/>
    </xf>
    <xf numFmtId="0" fontId="0" fillId="0" borderId="19" xfId="0" applyBorder="1" applyAlignment="1">
      <alignment horizontal="left" vertical="center"/>
    </xf>
    <xf numFmtId="0" fontId="0" fillId="0" borderId="19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2" fillId="2" borderId="8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164" fontId="0" fillId="0" borderId="27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28" xfId="0" applyNumberFormat="1" applyBorder="1" applyAlignment="1">
      <alignment horizontal="center" vertical="center"/>
    </xf>
    <xf numFmtId="164" fontId="0" fillId="0" borderId="18" xfId="0" applyNumberFormat="1" applyBorder="1" applyAlignment="1">
      <alignment horizontal="center" vertical="center"/>
    </xf>
    <xf numFmtId="9" fontId="0" fillId="0" borderId="4" xfId="0" applyNumberFormat="1" applyBorder="1" applyAlignment="1">
      <alignment horizontal="center" vertical="center"/>
    </xf>
    <xf numFmtId="9" fontId="0" fillId="0" borderId="3" xfId="0" applyNumberFormat="1" applyBorder="1" applyAlignment="1">
      <alignment horizontal="center" vertical="center"/>
    </xf>
    <xf numFmtId="9" fontId="0" fillId="0" borderId="24" xfId="0" applyNumberForma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9" fontId="0" fillId="0" borderId="29" xfId="0" applyNumberFormat="1" applyBorder="1" applyAlignment="1">
      <alignment horizontal="center" vertical="center"/>
    </xf>
    <xf numFmtId="164" fontId="0" fillId="0" borderId="29" xfId="0" applyNumberFormat="1" applyBorder="1" applyAlignment="1">
      <alignment horizontal="center" vertical="center"/>
    </xf>
    <xf numFmtId="164" fontId="0" fillId="0" borderId="30" xfId="0" applyNumberFormat="1" applyBorder="1" applyAlignment="1">
      <alignment horizontal="center" vertical="center"/>
    </xf>
    <xf numFmtId="164" fontId="0" fillId="0" borderId="24" xfId="0" applyNumberFormat="1" applyBorder="1" applyAlignment="1">
      <alignment horizontal="center" vertical="center"/>
    </xf>
    <xf numFmtId="164" fontId="0" fillId="0" borderId="25" xfId="0" applyNumberFormat="1" applyBorder="1" applyAlignment="1">
      <alignment horizontal="center" vertical="center"/>
    </xf>
    <xf numFmtId="0" fontId="0" fillId="0" borderId="23" xfId="0" applyBorder="1" applyAlignment="1">
      <alignment wrapText="1"/>
    </xf>
    <xf numFmtId="164" fontId="0" fillId="0" borderId="33" xfId="0" applyNumberForma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164" fontId="0" fillId="0" borderId="22" xfId="0" applyNumberFormat="1" applyBorder="1" applyAlignment="1">
      <alignment horizontal="center" vertical="center"/>
    </xf>
    <xf numFmtId="9" fontId="1" fillId="0" borderId="13" xfId="0" applyNumberFormat="1" applyFont="1" applyBorder="1" applyAlignment="1">
      <alignment horizontal="center" vertical="center"/>
    </xf>
    <xf numFmtId="164" fontId="1" fillId="0" borderId="34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36" xfId="0" applyBorder="1" applyAlignment="1">
      <alignment vertical="center" wrapText="1"/>
    </xf>
    <xf numFmtId="0" fontId="0" fillId="0" borderId="37" xfId="0" applyBorder="1" applyAlignment="1">
      <alignment horizontal="center" vertical="center"/>
    </xf>
    <xf numFmtId="9" fontId="0" fillId="0" borderId="37" xfId="0" applyNumberFormat="1" applyBorder="1" applyAlignment="1">
      <alignment horizontal="center" vertical="center"/>
    </xf>
    <xf numFmtId="164" fontId="0" fillId="0" borderId="37" xfId="0" applyNumberFormat="1" applyBorder="1" applyAlignment="1">
      <alignment horizontal="center" vertical="center"/>
    </xf>
    <xf numFmtId="164" fontId="0" fillId="0" borderId="38" xfId="0" applyNumberForma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42" xfId="0" applyBorder="1" applyAlignment="1">
      <alignment horizontal="center" vertical="center" wrapText="1"/>
    </xf>
    <xf numFmtId="164" fontId="0" fillId="0" borderId="42" xfId="0" applyNumberFormat="1" applyBorder="1" applyAlignment="1">
      <alignment horizontal="center" vertical="center" wrapText="1"/>
    </xf>
    <xf numFmtId="9" fontId="0" fillId="0" borderId="37" xfId="0" applyNumberFormat="1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164" fontId="0" fillId="0" borderId="44" xfId="0" applyNumberFormat="1" applyBorder="1" applyAlignment="1">
      <alignment horizontal="center" vertical="center" wrapText="1"/>
    </xf>
    <xf numFmtId="9" fontId="0" fillId="0" borderId="3" xfId="0" applyNumberFormat="1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164" fontId="0" fillId="0" borderId="43" xfId="0" applyNumberFormat="1" applyBorder="1" applyAlignment="1">
      <alignment horizontal="center" vertical="center" wrapText="1"/>
    </xf>
    <xf numFmtId="9" fontId="0" fillId="0" borderId="27" xfId="0" applyNumberForma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164" fontId="0" fillId="0" borderId="20" xfId="0" applyNumberFormat="1" applyBorder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0" fillId="0" borderId="41" xfId="0" applyBorder="1" applyAlignment="1">
      <alignment horizontal="center" vertical="center" wrapText="1"/>
    </xf>
    <xf numFmtId="164" fontId="0" fillId="0" borderId="41" xfId="0" applyNumberFormat="1" applyBorder="1" applyAlignment="1">
      <alignment horizontal="center" vertical="center" wrapText="1"/>
    </xf>
    <xf numFmtId="9" fontId="0" fillId="0" borderId="24" xfId="0" applyNumberFormat="1" applyBorder="1" applyAlignment="1">
      <alignment horizontal="center" vertical="center" wrapText="1"/>
    </xf>
    <xf numFmtId="0" fontId="0" fillId="0" borderId="39" xfId="0" applyBorder="1" applyAlignment="1">
      <alignment vertical="center" wrapText="1"/>
    </xf>
    <xf numFmtId="0" fontId="0" fillId="0" borderId="40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31" xfId="0" applyBorder="1" applyAlignment="1">
      <alignment vertical="center" wrapText="1"/>
    </xf>
    <xf numFmtId="0" fontId="0" fillId="0" borderId="45" xfId="0" applyBorder="1" applyAlignment="1">
      <alignment vertical="center" wrapText="1"/>
    </xf>
    <xf numFmtId="9" fontId="0" fillId="0" borderId="42" xfId="0" applyNumberFormat="1" applyBorder="1" applyAlignment="1">
      <alignment horizontal="center" vertical="center" wrapText="1"/>
    </xf>
    <xf numFmtId="164" fontId="0" fillId="0" borderId="38" xfId="0" applyNumberFormat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vertical="center" wrapText="1"/>
    </xf>
    <xf numFmtId="0" fontId="2" fillId="2" borderId="27" xfId="0" applyFont="1" applyFill="1" applyBorder="1" applyAlignment="1">
      <alignment vertical="center"/>
    </xf>
    <xf numFmtId="0" fontId="2" fillId="2" borderId="28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/>
    </xf>
    <xf numFmtId="0" fontId="2" fillId="2" borderId="7" xfId="0" applyFont="1" applyFill="1" applyBorder="1" applyAlignment="1">
      <alignment vertical="center"/>
    </xf>
    <xf numFmtId="0" fontId="2" fillId="2" borderId="8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4" fillId="0" borderId="31" xfId="0" applyFont="1" applyBorder="1" applyAlignment="1">
      <alignment vertical="center"/>
    </xf>
    <xf numFmtId="0" fontId="4" fillId="0" borderId="32" xfId="0" applyFont="1" applyBorder="1" applyAlignment="1">
      <alignment vertical="center"/>
    </xf>
    <xf numFmtId="0" fontId="4" fillId="0" borderId="33" xfId="0" applyFont="1" applyBorder="1" applyAlignment="1">
      <alignment vertical="center"/>
    </xf>
    <xf numFmtId="0" fontId="2" fillId="2" borderId="8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left" vertical="center"/>
    </xf>
    <xf numFmtId="0" fontId="2" fillId="2" borderId="12" xfId="0" applyFont="1" applyFill="1" applyBorder="1" applyAlignment="1">
      <alignment horizontal="left" vertical="center"/>
    </xf>
    <xf numFmtId="0" fontId="1" fillId="0" borderId="13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35" xfId="0" applyFont="1" applyBorder="1" applyAlignment="1">
      <alignment vertical="center" wrapText="1"/>
    </xf>
    <xf numFmtId="0" fontId="1" fillId="0" borderId="31" xfId="0" applyFont="1" applyBorder="1" applyAlignment="1">
      <alignment vertical="center" wrapText="1"/>
    </xf>
    <xf numFmtId="0" fontId="1" fillId="0" borderId="32" xfId="0" applyFont="1" applyBorder="1" applyAlignment="1">
      <alignment vertical="center" wrapText="1"/>
    </xf>
    <xf numFmtId="0" fontId="1" fillId="0" borderId="33" xfId="0" applyFont="1" applyBorder="1" applyAlignment="1">
      <alignment vertical="center" wrapText="1"/>
    </xf>
    <xf numFmtId="0" fontId="4" fillId="0" borderId="31" xfId="0" applyFont="1" applyBorder="1" applyAlignment="1">
      <alignment horizontal="left" vertical="center" wrapText="1"/>
    </xf>
    <xf numFmtId="0" fontId="4" fillId="0" borderId="32" xfId="0" applyFont="1" applyBorder="1" applyAlignment="1">
      <alignment horizontal="left" vertical="center" wrapText="1"/>
    </xf>
    <xf numFmtId="0" fontId="4" fillId="0" borderId="33" xfId="0" applyFont="1" applyBorder="1" applyAlignment="1">
      <alignment horizontal="left" vertical="center" wrapText="1"/>
    </xf>
    <xf numFmtId="0" fontId="4" fillId="0" borderId="31" xfId="0" applyFont="1" applyBorder="1" applyAlignment="1">
      <alignment vertical="center" wrapText="1"/>
    </xf>
    <xf numFmtId="0" fontId="4" fillId="0" borderId="32" xfId="0" applyFont="1" applyBorder="1" applyAlignment="1">
      <alignment vertical="center" wrapText="1"/>
    </xf>
    <xf numFmtId="0" fontId="4" fillId="0" borderId="33" xfId="0" applyFont="1" applyBorder="1" applyAlignment="1">
      <alignment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164" fontId="0" fillId="0" borderId="46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0033"/>
      <color rgb="FFEAEAEA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20CC75-EE1B-4CBA-910E-F0D84D4F2C60}">
  <sheetPr>
    <pageSetUpPr fitToPage="1"/>
  </sheetPr>
  <dimension ref="A1:H83"/>
  <sheetViews>
    <sheetView tabSelected="1" workbookViewId="0">
      <selection activeCell="H83" sqref="H83"/>
    </sheetView>
  </sheetViews>
  <sheetFormatPr baseColWidth="10" defaultRowHeight="15" x14ac:dyDescent="0.25"/>
  <cols>
    <col min="2" max="8" width="25" customWidth="1"/>
  </cols>
  <sheetData>
    <row r="1" spans="1:8" ht="15.75" thickBot="1" x14ac:dyDescent="0.3"/>
    <row r="2" spans="1:8" x14ac:dyDescent="0.25">
      <c r="B2" s="69" t="s">
        <v>6</v>
      </c>
      <c r="C2" s="70"/>
      <c r="D2" s="70"/>
      <c r="E2" s="70"/>
      <c r="F2" s="70"/>
      <c r="G2" s="70"/>
      <c r="H2" s="71"/>
    </row>
    <row r="3" spans="1:8" ht="39" customHeight="1" thickBot="1" x14ac:dyDescent="0.3">
      <c r="B3" s="72"/>
      <c r="C3" s="73"/>
      <c r="D3" s="73"/>
      <c r="E3" s="73"/>
      <c r="F3" s="73"/>
      <c r="G3" s="73"/>
      <c r="H3" s="74"/>
    </row>
    <row r="4" spans="1:8" ht="15.75" thickBot="1" x14ac:dyDescent="0.3"/>
    <row r="5" spans="1:8" ht="38.25" customHeight="1" thickBot="1" x14ac:dyDescent="0.3">
      <c r="B5" s="12" t="s">
        <v>0</v>
      </c>
      <c r="C5" s="12" t="s">
        <v>1</v>
      </c>
      <c r="D5" s="12" t="s">
        <v>20</v>
      </c>
      <c r="E5" s="13" t="s">
        <v>2</v>
      </c>
      <c r="F5" s="14" t="s">
        <v>3</v>
      </c>
      <c r="G5" s="15" t="s">
        <v>4</v>
      </c>
      <c r="H5" s="16" t="s">
        <v>5</v>
      </c>
    </row>
    <row r="6" spans="1:8" ht="38.25" customHeight="1" thickBot="1" x14ac:dyDescent="0.3">
      <c r="B6" s="87" t="s">
        <v>18</v>
      </c>
      <c r="C6" s="82"/>
      <c r="D6" s="82"/>
      <c r="E6" s="82"/>
      <c r="F6" s="82"/>
      <c r="G6" s="82"/>
      <c r="H6" s="83"/>
    </row>
    <row r="7" spans="1:8" ht="44.25" customHeight="1" x14ac:dyDescent="0.25">
      <c r="B7" s="40" t="s">
        <v>19</v>
      </c>
      <c r="C7" s="41">
        <v>17</v>
      </c>
      <c r="D7" s="41" t="s">
        <v>21</v>
      </c>
      <c r="E7" s="43">
        <v>0</v>
      </c>
      <c r="F7" s="42">
        <v>0.2</v>
      </c>
      <c r="G7" s="43">
        <f>E7*C7</f>
        <v>0</v>
      </c>
      <c r="H7" s="44">
        <f>G7*1.2</f>
        <v>0</v>
      </c>
    </row>
    <row r="8" spans="1:8" ht="44.25" customHeight="1" thickBot="1" x14ac:dyDescent="0.3">
      <c r="B8" s="91" t="s">
        <v>25</v>
      </c>
      <c r="C8" s="92"/>
      <c r="D8" s="92"/>
      <c r="E8" s="92"/>
      <c r="F8" s="93"/>
      <c r="G8" s="18">
        <f>G7</f>
        <v>0</v>
      </c>
      <c r="H8" s="20">
        <f>H7</f>
        <v>0</v>
      </c>
    </row>
    <row r="9" spans="1:8" ht="54.75" customHeight="1" thickBot="1" x14ac:dyDescent="0.3">
      <c r="B9" s="81" t="s">
        <v>35</v>
      </c>
      <c r="C9" s="82"/>
      <c r="D9" s="82"/>
      <c r="E9" s="82"/>
      <c r="F9" s="82"/>
      <c r="G9" s="82"/>
      <c r="H9" s="83"/>
    </row>
    <row r="10" spans="1:8" ht="85.5" customHeight="1" x14ac:dyDescent="0.25">
      <c r="B10" s="62" t="s">
        <v>38</v>
      </c>
      <c r="C10" s="46">
        <v>4</v>
      </c>
      <c r="D10" s="46" t="s">
        <v>21</v>
      </c>
      <c r="E10" s="47">
        <v>0</v>
      </c>
      <c r="F10" s="48">
        <v>0.2</v>
      </c>
      <c r="G10" s="27">
        <f>C10*E10</f>
        <v>0</v>
      </c>
      <c r="H10" s="28">
        <f>G10*1.2</f>
        <v>0</v>
      </c>
    </row>
    <row r="11" spans="1:8" ht="85.5" customHeight="1" x14ac:dyDescent="0.25">
      <c r="B11" s="63" t="s">
        <v>39</v>
      </c>
      <c r="C11" s="2">
        <v>4</v>
      </c>
      <c r="D11" s="33" t="s">
        <v>21</v>
      </c>
      <c r="E11" s="33">
        <v>0</v>
      </c>
      <c r="F11" s="23">
        <v>0.2</v>
      </c>
      <c r="G11" s="33">
        <f>C11*E11</f>
        <v>0</v>
      </c>
      <c r="H11" s="34">
        <f>G11*1.2</f>
        <v>0</v>
      </c>
    </row>
    <row r="12" spans="1:8" ht="85.5" customHeight="1" x14ac:dyDescent="0.25">
      <c r="B12" s="63" t="s">
        <v>40</v>
      </c>
      <c r="C12" s="2">
        <v>4</v>
      </c>
      <c r="D12" s="33" t="s">
        <v>21</v>
      </c>
      <c r="E12" s="33">
        <v>0</v>
      </c>
      <c r="F12" s="23">
        <v>0.2</v>
      </c>
      <c r="G12" s="33">
        <f t="shared" ref="G12:G13" si="0">C12*E12</f>
        <v>0</v>
      </c>
      <c r="H12" s="34">
        <f>G12*1.2</f>
        <v>0</v>
      </c>
    </row>
    <row r="13" spans="1:8" ht="85.5" customHeight="1" x14ac:dyDescent="0.25">
      <c r="B13" s="63" t="s">
        <v>41</v>
      </c>
      <c r="C13" s="2">
        <v>4</v>
      </c>
      <c r="D13" s="33" t="s">
        <v>21</v>
      </c>
      <c r="E13" s="33">
        <v>0</v>
      </c>
      <c r="F13" s="23">
        <v>0.2</v>
      </c>
      <c r="G13" s="33">
        <f t="shared" si="0"/>
        <v>0</v>
      </c>
      <c r="H13" s="34">
        <f>G13*1.2</f>
        <v>0</v>
      </c>
    </row>
    <row r="14" spans="1:8" ht="85.5" customHeight="1" x14ac:dyDescent="0.25">
      <c r="B14" s="63" t="s">
        <v>42</v>
      </c>
      <c r="C14" s="49">
        <v>4</v>
      </c>
      <c r="D14" s="33" t="s">
        <v>21</v>
      </c>
      <c r="E14" s="50">
        <v>0</v>
      </c>
      <c r="F14" s="51">
        <v>0.2</v>
      </c>
      <c r="G14" s="33">
        <f>C14*E14</f>
        <v>0</v>
      </c>
      <c r="H14" s="34">
        <f>G14*1.2</f>
        <v>0</v>
      </c>
    </row>
    <row r="15" spans="1:8" ht="85.5" customHeight="1" thickBot="1" x14ac:dyDescent="0.3">
      <c r="A15" s="58"/>
      <c r="B15" s="65" t="s">
        <v>66</v>
      </c>
      <c r="C15" s="59">
        <v>10</v>
      </c>
      <c r="D15" s="29" t="s">
        <v>36</v>
      </c>
      <c r="E15" s="60">
        <v>0</v>
      </c>
      <c r="F15" s="61">
        <v>0.2</v>
      </c>
      <c r="G15" s="29">
        <f>E15*C15</f>
        <v>0</v>
      </c>
      <c r="H15" s="30">
        <f>G15*1.2</f>
        <v>0</v>
      </c>
    </row>
    <row r="16" spans="1:8" ht="85.5" customHeight="1" thickBot="1" x14ac:dyDescent="0.3">
      <c r="A16" s="58"/>
      <c r="B16" s="94" t="s">
        <v>25</v>
      </c>
      <c r="C16" s="95"/>
      <c r="D16" s="95"/>
      <c r="E16" s="95"/>
      <c r="F16" s="96"/>
      <c r="G16" s="29">
        <f>SUM(G10:G15)</f>
        <v>0</v>
      </c>
      <c r="H16" s="30">
        <f>SUM(H10:H15)</f>
        <v>0</v>
      </c>
    </row>
    <row r="17" spans="2:8" ht="85.5" customHeight="1" thickBot="1" x14ac:dyDescent="0.3">
      <c r="B17" s="81" t="s">
        <v>37</v>
      </c>
      <c r="C17" s="82"/>
      <c r="D17" s="82"/>
      <c r="E17" s="82"/>
      <c r="F17" s="82"/>
      <c r="G17" s="82"/>
      <c r="H17" s="83"/>
    </row>
    <row r="18" spans="2:8" ht="106.5" customHeight="1" thickBot="1" x14ac:dyDescent="0.3">
      <c r="B18" s="64" t="s">
        <v>67</v>
      </c>
      <c r="C18" s="52">
        <v>1</v>
      </c>
      <c r="D18" s="18" t="s">
        <v>12</v>
      </c>
      <c r="E18" s="53">
        <v>0</v>
      </c>
      <c r="F18" s="54">
        <v>0.2</v>
      </c>
      <c r="G18" s="18">
        <f>C18*E18</f>
        <v>0</v>
      </c>
      <c r="H18" s="20">
        <f>G18*1.2</f>
        <v>0</v>
      </c>
    </row>
    <row r="19" spans="2:8" ht="106.5" customHeight="1" thickBot="1" x14ac:dyDescent="0.3">
      <c r="B19" s="64" t="s">
        <v>56</v>
      </c>
      <c r="C19" s="52">
        <v>1</v>
      </c>
      <c r="D19" s="18" t="s">
        <v>12</v>
      </c>
      <c r="E19" s="53">
        <v>0</v>
      </c>
      <c r="F19" s="54">
        <v>0.2</v>
      </c>
      <c r="G19" s="18">
        <f>C19*E19</f>
        <v>0</v>
      </c>
      <c r="H19" s="20">
        <f>G19*1.2</f>
        <v>0</v>
      </c>
    </row>
    <row r="20" spans="2:8" ht="70.5" customHeight="1" thickBot="1" x14ac:dyDescent="0.3">
      <c r="B20" s="94" t="s">
        <v>25</v>
      </c>
      <c r="C20" s="95"/>
      <c r="D20" s="95"/>
      <c r="E20" s="95"/>
      <c r="F20" s="96"/>
      <c r="G20" s="29">
        <f>SUM(G18:G19)</f>
        <v>0</v>
      </c>
      <c r="H20" s="30">
        <f>SUM(H18:H19)</f>
        <v>0</v>
      </c>
    </row>
    <row r="21" spans="2:8" ht="79.5" customHeight="1" thickBot="1" x14ac:dyDescent="0.3">
      <c r="B21" s="75" t="s">
        <v>53</v>
      </c>
      <c r="C21" s="76"/>
      <c r="D21" s="76"/>
      <c r="E21" s="76"/>
      <c r="F21" s="76"/>
      <c r="G21" s="76"/>
      <c r="H21" s="77"/>
    </row>
    <row r="22" spans="2:8" ht="106.5" customHeight="1" thickBot="1" x14ac:dyDescent="0.3">
      <c r="B22" s="64" t="s">
        <v>54</v>
      </c>
      <c r="C22" s="52">
        <v>1</v>
      </c>
      <c r="D22" s="18" t="s">
        <v>12</v>
      </c>
      <c r="E22" s="53">
        <v>0</v>
      </c>
      <c r="F22" s="54">
        <v>0.2</v>
      </c>
      <c r="G22" s="18">
        <f>C22*E22</f>
        <v>0</v>
      </c>
      <c r="H22" s="20">
        <f>G22*1.2</f>
        <v>0</v>
      </c>
    </row>
    <row r="23" spans="2:8" ht="106.5" customHeight="1" thickBot="1" x14ac:dyDescent="0.3">
      <c r="B23" s="64" t="s">
        <v>55</v>
      </c>
      <c r="C23" s="52">
        <v>1</v>
      </c>
      <c r="D23" s="18" t="s">
        <v>12</v>
      </c>
      <c r="E23" s="53">
        <v>0</v>
      </c>
      <c r="F23" s="54">
        <v>0.2</v>
      </c>
      <c r="G23" s="18">
        <f>C23*E23</f>
        <v>0</v>
      </c>
      <c r="H23" s="20">
        <f>G23*1.2</f>
        <v>0</v>
      </c>
    </row>
    <row r="24" spans="2:8" ht="63.75" customHeight="1" thickBot="1" x14ac:dyDescent="0.3">
      <c r="B24" s="94" t="s">
        <v>25</v>
      </c>
      <c r="C24" s="95"/>
      <c r="D24" s="95"/>
      <c r="E24" s="95"/>
      <c r="F24" s="96"/>
      <c r="G24" s="29">
        <f>SUM(G22:G23)</f>
        <v>0</v>
      </c>
      <c r="H24" s="30">
        <f>SUM(H22:H23)</f>
        <v>0</v>
      </c>
    </row>
    <row r="25" spans="2:8" ht="38.25" customHeight="1" thickBot="1" x14ac:dyDescent="0.3">
      <c r="B25" s="75" t="s">
        <v>43</v>
      </c>
      <c r="C25" s="76"/>
      <c r="D25" s="76"/>
      <c r="E25" s="76"/>
      <c r="F25" s="76"/>
      <c r="G25" s="76"/>
      <c r="H25" s="77"/>
    </row>
    <row r="26" spans="2:8" ht="107.25" customHeight="1" x14ac:dyDescent="0.25">
      <c r="B26" s="4" t="s">
        <v>7</v>
      </c>
      <c r="C26" s="3">
        <v>4</v>
      </c>
      <c r="D26" s="3" t="s">
        <v>22</v>
      </c>
      <c r="E26" s="19">
        <v>0</v>
      </c>
      <c r="F26" s="22">
        <v>0.2</v>
      </c>
      <c r="G26" s="19">
        <f>E26*C26</f>
        <v>0</v>
      </c>
      <c r="H26" s="21">
        <f>G26*1.2</f>
        <v>0</v>
      </c>
    </row>
    <row r="27" spans="2:8" ht="107.25" customHeight="1" x14ac:dyDescent="0.25">
      <c r="B27" s="5" t="s">
        <v>8</v>
      </c>
      <c r="C27" s="1">
        <v>1</v>
      </c>
      <c r="D27" s="3" t="s">
        <v>22</v>
      </c>
      <c r="E27" s="19">
        <v>0</v>
      </c>
      <c r="F27" s="22">
        <v>0.2</v>
      </c>
      <c r="G27" s="19">
        <f t="shared" ref="G27:G32" si="1">E27*C27</f>
        <v>0</v>
      </c>
      <c r="H27" s="21">
        <f t="shared" ref="H27:H32" si="2">G27*1.2</f>
        <v>0</v>
      </c>
    </row>
    <row r="28" spans="2:8" ht="107.25" customHeight="1" x14ac:dyDescent="0.25">
      <c r="B28" s="6" t="s">
        <v>9</v>
      </c>
      <c r="C28" s="1">
        <v>1</v>
      </c>
      <c r="D28" s="3" t="s">
        <v>22</v>
      </c>
      <c r="E28" s="19">
        <v>0</v>
      </c>
      <c r="F28" s="22">
        <v>0.2</v>
      </c>
      <c r="G28" s="19">
        <f t="shared" si="1"/>
        <v>0</v>
      </c>
      <c r="H28" s="21">
        <f t="shared" si="2"/>
        <v>0</v>
      </c>
    </row>
    <row r="29" spans="2:8" ht="107.25" customHeight="1" x14ac:dyDescent="0.25">
      <c r="B29" s="5" t="s">
        <v>10</v>
      </c>
      <c r="C29" s="1">
        <v>1</v>
      </c>
      <c r="D29" s="3" t="s">
        <v>22</v>
      </c>
      <c r="E29" s="19">
        <v>0</v>
      </c>
      <c r="F29" s="22">
        <v>0.2</v>
      </c>
      <c r="G29" s="19">
        <f t="shared" si="1"/>
        <v>0</v>
      </c>
      <c r="H29" s="21">
        <f t="shared" si="2"/>
        <v>0</v>
      </c>
    </row>
    <row r="30" spans="2:8" ht="107.25" customHeight="1" x14ac:dyDescent="0.25">
      <c r="B30" s="6" t="s">
        <v>11</v>
      </c>
      <c r="C30" s="1">
        <v>2</v>
      </c>
      <c r="D30" s="3" t="s">
        <v>22</v>
      </c>
      <c r="E30" s="19">
        <v>0</v>
      </c>
      <c r="F30" s="22">
        <v>0.2</v>
      </c>
      <c r="G30" s="19">
        <f t="shared" si="1"/>
        <v>0</v>
      </c>
      <c r="H30" s="21">
        <f t="shared" si="2"/>
        <v>0</v>
      </c>
    </row>
    <row r="31" spans="2:8" ht="107.25" customHeight="1" x14ac:dyDescent="0.25">
      <c r="B31" s="5" t="s">
        <v>57</v>
      </c>
      <c r="C31" s="45">
        <v>1</v>
      </c>
      <c r="D31" s="45" t="s">
        <v>12</v>
      </c>
      <c r="E31" s="19">
        <v>0</v>
      </c>
      <c r="F31" s="22">
        <v>0.2</v>
      </c>
      <c r="G31" s="19">
        <f t="shared" si="1"/>
        <v>0</v>
      </c>
      <c r="H31" s="21">
        <f t="shared" si="2"/>
        <v>0</v>
      </c>
    </row>
    <row r="32" spans="2:8" ht="122.25" customHeight="1" x14ac:dyDescent="0.25">
      <c r="B32" s="7" t="s">
        <v>58</v>
      </c>
      <c r="C32" s="2">
        <v>1</v>
      </c>
      <c r="D32" s="25" t="s">
        <v>22</v>
      </c>
      <c r="E32" s="19">
        <v>0</v>
      </c>
      <c r="F32" s="26">
        <v>0.2</v>
      </c>
      <c r="G32" s="27">
        <f t="shared" si="1"/>
        <v>0</v>
      </c>
      <c r="H32" s="28">
        <f t="shared" si="2"/>
        <v>0</v>
      </c>
    </row>
    <row r="33" spans="1:8" ht="42.75" customHeight="1" thickBot="1" x14ac:dyDescent="0.3">
      <c r="B33" s="94" t="s">
        <v>25</v>
      </c>
      <c r="C33" s="95"/>
      <c r="D33" s="95"/>
      <c r="E33" s="95"/>
      <c r="F33" s="96"/>
      <c r="G33" s="29">
        <f>SUM(G26:G32)</f>
        <v>0</v>
      </c>
      <c r="H33" s="30">
        <f>SUM(H26:H32)</f>
        <v>0</v>
      </c>
    </row>
    <row r="34" spans="1:8" ht="38.25" customHeight="1" thickBot="1" x14ac:dyDescent="0.3">
      <c r="B34" s="78" t="s">
        <v>44</v>
      </c>
      <c r="C34" s="79"/>
      <c r="D34" s="79"/>
      <c r="E34" s="79"/>
      <c r="F34" s="79"/>
      <c r="G34" s="79"/>
      <c r="H34" s="80"/>
    </row>
    <row r="35" spans="1:8" ht="111.75" customHeight="1" x14ac:dyDescent="0.25">
      <c r="B35" s="8" t="s">
        <v>13</v>
      </c>
      <c r="C35" s="3">
        <v>4</v>
      </c>
      <c r="D35" s="3" t="s">
        <v>22</v>
      </c>
      <c r="E35" s="19">
        <v>0</v>
      </c>
      <c r="F35" s="22">
        <v>0.2</v>
      </c>
      <c r="G35" s="19">
        <f>E35*C35</f>
        <v>0</v>
      </c>
      <c r="H35" s="21">
        <f>G35*1.2</f>
        <v>0</v>
      </c>
    </row>
    <row r="36" spans="1:8" ht="111.75" customHeight="1" x14ac:dyDescent="0.25">
      <c r="B36" s="9" t="s">
        <v>8</v>
      </c>
      <c r="C36" s="1">
        <v>1</v>
      </c>
      <c r="D36" s="3" t="s">
        <v>22</v>
      </c>
      <c r="E36" s="19">
        <v>0</v>
      </c>
      <c r="F36" s="22">
        <v>0.2</v>
      </c>
      <c r="G36" s="19">
        <f t="shared" ref="G36:G41" si="3">E36*C36</f>
        <v>0</v>
      </c>
      <c r="H36" s="21">
        <f t="shared" ref="H36:H41" si="4">G36*1.2</f>
        <v>0</v>
      </c>
    </row>
    <row r="37" spans="1:8" ht="111.75" customHeight="1" x14ac:dyDescent="0.25">
      <c r="B37" s="10" t="s">
        <v>9</v>
      </c>
      <c r="C37" s="1">
        <v>1</v>
      </c>
      <c r="D37" s="3" t="s">
        <v>22</v>
      </c>
      <c r="E37" s="19">
        <v>0</v>
      </c>
      <c r="F37" s="22">
        <v>0.2</v>
      </c>
      <c r="G37" s="19">
        <f t="shared" si="3"/>
        <v>0</v>
      </c>
      <c r="H37" s="21">
        <f t="shared" si="4"/>
        <v>0</v>
      </c>
    </row>
    <row r="38" spans="1:8" ht="111.75" customHeight="1" x14ac:dyDescent="0.25">
      <c r="B38" s="10" t="s">
        <v>11</v>
      </c>
      <c r="C38" s="1">
        <v>2</v>
      </c>
      <c r="D38" s="3" t="s">
        <v>22</v>
      </c>
      <c r="E38" s="19">
        <v>0</v>
      </c>
      <c r="F38" s="22">
        <v>0.2</v>
      </c>
      <c r="G38" s="19">
        <f t="shared" si="3"/>
        <v>0</v>
      </c>
      <c r="H38" s="21">
        <f t="shared" si="4"/>
        <v>0</v>
      </c>
    </row>
    <row r="39" spans="1:8" ht="111.75" customHeight="1" x14ac:dyDescent="0.25">
      <c r="B39" s="10" t="s">
        <v>57</v>
      </c>
      <c r="C39" s="1">
        <v>1</v>
      </c>
      <c r="D39" s="1" t="s">
        <v>12</v>
      </c>
      <c r="E39" s="19">
        <v>0</v>
      </c>
      <c r="F39" s="22">
        <v>0.2</v>
      </c>
      <c r="G39" s="19">
        <f t="shared" si="3"/>
        <v>0</v>
      </c>
      <c r="H39" s="21">
        <f t="shared" si="4"/>
        <v>0</v>
      </c>
    </row>
    <row r="40" spans="1:8" ht="129.75" customHeight="1" x14ac:dyDescent="0.25">
      <c r="B40" s="6" t="s">
        <v>59</v>
      </c>
      <c r="C40" s="1">
        <v>1</v>
      </c>
      <c r="D40" s="1" t="s">
        <v>22</v>
      </c>
      <c r="E40" s="19">
        <v>0</v>
      </c>
      <c r="F40" s="22">
        <v>0.2</v>
      </c>
      <c r="G40" s="19">
        <f t="shared" si="3"/>
        <v>0</v>
      </c>
      <c r="H40" s="21">
        <f t="shared" si="4"/>
        <v>0</v>
      </c>
    </row>
    <row r="41" spans="1:8" ht="111.75" customHeight="1" x14ac:dyDescent="0.25">
      <c r="B41" s="7" t="s">
        <v>14</v>
      </c>
      <c r="C41" s="2">
        <v>2</v>
      </c>
      <c r="D41" s="2" t="s">
        <v>22</v>
      </c>
      <c r="E41" s="19">
        <v>0</v>
      </c>
      <c r="F41" s="26">
        <v>0.2</v>
      </c>
      <c r="G41" s="19">
        <f t="shared" si="3"/>
        <v>0</v>
      </c>
      <c r="H41" s="21">
        <f t="shared" si="4"/>
        <v>0</v>
      </c>
    </row>
    <row r="42" spans="1:8" ht="42" customHeight="1" thickBot="1" x14ac:dyDescent="0.3">
      <c r="A42" t="s">
        <v>26</v>
      </c>
      <c r="B42" s="94" t="s">
        <v>25</v>
      </c>
      <c r="C42" s="95"/>
      <c r="D42" s="95"/>
      <c r="E42" s="95"/>
      <c r="F42" s="96"/>
      <c r="G42" s="29">
        <f>SUM(G35:G41)</f>
        <v>0</v>
      </c>
      <c r="H42" s="30">
        <f>SUM(H35:H41)</f>
        <v>0</v>
      </c>
    </row>
    <row r="43" spans="1:8" ht="38.25" customHeight="1" thickBot="1" x14ac:dyDescent="0.3">
      <c r="B43" s="81" t="s">
        <v>45</v>
      </c>
      <c r="C43" s="82"/>
      <c r="D43" s="82"/>
      <c r="E43" s="82"/>
      <c r="F43" s="82"/>
      <c r="G43" s="82"/>
      <c r="H43" s="83"/>
    </row>
    <row r="44" spans="1:8" ht="45.75" customHeight="1" x14ac:dyDescent="0.25">
      <c r="B44" s="8" t="s">
        <v>13</v>
      </c>
      <c r="C44" s="3">
        <v>4</v>
      </c>
      <c r="D44" s="3" t="s">
        <v>22</v>
      </c>
      <c r="E44" s="19">
        <v>0</v>
      </c>
      <c r="F44" s="22">
        <v>0.2</v>
      </c>
      <c r="G44" s="19">
        <f>C44*E44</f>
        <v>0</v>
      </c>
      <c r="H44" s="21">
        <f>G44*1.2</f>
        <v>0</v>
      </c>
    </row>
    <row r="45" spans="1:8" ht="45.75" customHeight="1" x14ac:dyDescent="0.25">
      <c r="B45" s="10" t="s">
        <v>8</v>
      </c>
      <c r="C45" s="1">
        <v>1</v>
      </c>
      <c r="D45" s="3" t="s">
        <v>22</v>
      </c>
      <c r="E45" s="19">
        <v>0</v>
      </c>
      <c r="F45" s="22">
        <v>0.2</v>
      </c>
      <c r="G45" s="19">
        <f t="shared" ref="G45:G50" si="5">C45*E45</f>
        <v>0</v>
      </c>
      <c r="H45" s="21">
        <f t="shared" ref="H45:H50" si="6">G45*1.2</f>
        <v>0</v>
      </c>
    </row>
    <row r="46" spans="1:8" ht="45.75" customHeight="1" x14ac:dyDescent="0.25">
      <c r="B46" s="10" t="s">
        <v>9</v>
      </c>
      <c r="C46" s="1">
        <v>1</v>
      </c>
      <c r="D46" s="3" t="s">
        <v>22</v>
      </c>
      <c r="E46" s="19">
        <v>0</v>
      </c>
      <c r="F46" s="22">
        <v>0.2</v>
      </c>
      <c r="G46" s="19">
        <f t="shared" si="5"/>
        <v>0</v>
      </c>
      <c r="H46" s="21">
        <f t="shared" si="6"/>
        <v>0</v>
      </c>
    </row>
    <row r="47" spans="1:8" ht="45.75" customHeight="1" x14ac:dyDescent="0.25">
      <c r="B47" s="10" t="s">
        <v>10</v>
      </c>
      <c r="C47" s="1">
        <v>1</v>
      </c>
      <c r="D47" s="3" t="s">
        <v>22</v>
      </c>
      <c r="E47" s="19">
        <v>0</v>
      </c>
      <c r="F47" s="22">
        <v>0.2</v>
      </c>
      <c r="G47" s="19">
        <f t="shared" si="5"/>
        <v>0</v>
      </c>
      <c r="H47" s="21">
        <f t="shared" si="6"/>
        <v>0</v>
      </c>
    </row>
    <row r="48" spans="1:8" ht="45.75" customHeight="1" x14ac:dyDescent="0.25">
      <c r="B48" s="10" t="s">
        <v>11</v>
      </c>
      <c r="C48" s="1">
        <v>1</v>
      </c>
      <c r="D48" s="3" t="s">
        <v>22</v>
      </c>
      <c r="E48" s="19">
        <v>0</v>
      </c>
      <c r="F48" s="22">
        <v>0.2</v>
      </c>
      <c r="G48" s="19">
        <f t="shared" si="5"/>
        <v>0</v>
      </c>
      <c r="H48" s="21">
        <f t="shared" si="6"/>
        <v>0</v>
      </c>
    </row>
    <row r="49" spans="2:8" ht="45.75" customHeight="1" x14ac:dyDescent="0.25">
      <c r="B49" s="10" t="s">
        <v>57</v>
      </c>
      <c r="C49" s="1">
        <v>1</v>
      </c>
      <c r="D49" s="1" t="s">
        <v>12</v>
      </c>
      <c r="E49" s="19">
        <v>0</v>
      </c>
      <c r="F49" s="22">
        <v>0.2</v>
      </c>
      <c r="G49" s="19">
        <f t="shared" si="5"/>
        <v>0</v>
      </c>
      <c r="H49" s="21">
        <f t="shared" si="6"/>
        <v>0</v>
      </c>
    </row>
    <row r="50" spans="2:8" ht="111.75" customHeight="1" x14ac:dyDescent="0.25">
      <c r="B50" s="11" t="s">
        <v>60</v>
      </c>
      <c r="C50" s="2">
        <v>1</v>
      </c>
      <c r="D50" s="25" t="s">
        <v>22</v>
      </c>
      <c r="E50" s="19">
        <v>0</v>
      </c>
      <c r="F50" s="26">
        <v>0.2</v>
      </c>
      <c r="G50" s="27">
        <f t="shared" si="5"/>
        <v>0</v>
      </c>
      <c r="H50" s="28">
        <f t="shared" si="6"/>
        <v>0</v>
      </c>
    </row>
    <row r="51" spans="2:8" ht="66.75" customHeight="1" thickBot="1" x14ac:dyDescent="0.3">
      <c r="B51" s="97" t="s">
        <v>25</v>
      </c>
      <c r="C51" s="98"/>
      <c r="D51" s="98"/>
      <c r="E51" s="98"/>
      <c r="F51" s="99"/>
      <c r="G51" s="29">
        <f>SUM(G44:G50)</f>
        <v>0</v>
      </c>
      <c r="H51" s="30">
        <f>SUM(H44:H50)</f>
        <v>0</v>
      </c>
    </row>
    <row r="52" spans="2:8" ht="38.25" customHeight="1" thickBot="1" x14ac:dyDescent="0.3">
      <c r="B52" s="81" t="s">
        <v>46</v>
      </c>
      <c r="C52" s="82"/>
      <c r="D52" s="82"/>
      <c r="E52" s="82"/>
      <c r="F52" s="82"/>
      <c r="G52" s="82"/>
      <c r="H52" s="83"/>
    </row>
    <row r="53" spans="2:8" ht="96" customHeight="1" x14ac:dyDescent="0.25">
      <c r="B53" s="4" t="s">
        <v>13</v>
      </c>
      <c r="C53" s="3">
        <v>4</v>
      </c>
      <c r="D53" s="3" t="s">
        <v>22</v>
      </c>
      <c r="E53" s="19">
        <v>0</v>
      </c>
      <c r="F53" s="22">
        <v>0.2</v>
      </c>
      <c r="G53" s="19">
        <f>E53*C53</f>
        <v>0</v>
      </c>
      <c r="H53" s="21">
        <f>G53*1.2</f>
        <v>0</v>
      </c>
    </row>
    <row r="54" spans="2:8" ht="96" customHeight="1" x14ac:dyDescent="0.25">
      <c r="B54" s="6" t="s">
        <v>61</v>
      </c>
      <c r="C54" s="1">
        <v>1</v>
      </c>
      <c r="D54" s="3" t="s">
        <v>22</v>
      </c>
      <c r="E54" s="19">
        <v>0</v>
      </c>
      <c r="F54" s="22">
        <v>0.2</v>
      </c>
      <c r="G54" s="19">
        <f>E54*C54</f>
        <v>0</v>
      </c>
      <c r="H54" s="21">
        <f t="shared" ref="H54:H59" si="7">G54*1.2</f>
        <v>0</v>
      </c>
    </row>
    <row r="55" spans="2:8" ht="96" customHeight="1" x14ac:dyDescent="0.25">
      <c r="B55" s="6" t="s">
        <v>10</v>
      </c>
      <c r="C55" s="1">
        <v>1</v>
      </c>
      <c r="D55" s="3" t="s">
        <v>22</v>
      </c>
      <c r="E55" s="19">
        <v>0</v>
      </c>
      <c r="F55" s="22">
        <v>0.2</v>
      </c>
      <c r="G55" s="19">
        <f t="shared" ref="G54:G59" si="8">E55*C55</f>
        <v>0</v>
      </c>
      <c r="H55" s="21">
        <f t="shared" si="7"/>
        <v>0</v>
      </c>
    </row>
    <row r="56" spans="2:8" ht="96" customHeight="1" x14ac:dyDescent="0.25">
      <c r="B56" s="10" t="s">
        <v>11</v>
      </c>
      <c r="C56" s="1">
        <v>2</v>
      </c>
      <c r="D56" s="3" t="s">
        <v>22</v>
      </c>
      <c r="E56" s="19">
        <v>0</v>
      </c>
      <c r="F56" s="22">
        <v>0.2</v>
      </c>
      <c r="G56" s="19">
        <f t="shared" si="8"/>
        <v>0</v>
      </c>
      <c r="H56" s="21">
        <f t="shared" si="7"/>
        <v>0</v>
      </c>
    </row>
    <row r="57" spans="2:8" ht="96" customHeight="1" x14ac:dyDescent="0.25">
      <c r="B57" s="6" t="s">
        <v>47</v>
      </c>
      <c r="C57" s="1">
        <v>1</v>
      </c>
      <c r="D57" s="1" t="s">
        <v>12</v>
      </c>
      <c r="E57" s="19">
        <v>0</v>
      </c>
      <c r="F57" s="22">
        <v>0.2</v>
      </c>
      <c r="G57" s="19">
        <f t="shared" si="8"/>
        <v>0</v>
      </c>
      <c r="H57" s="21">
        <f t="shared" si="7"/>
        <v>0</v>
      </c>
    </row>
    <row r="58" spans="2:8" ht="96" customHeight="1" x14ac:dyDescent="0.25">
      <c r="B58" s="6" t="s">
        <v>14</v>
      </c>
      <c r="C58" s="1">
        <v>2</v>
      </c>
      <c r="D58" s="3" t="s">
        <v>22</v>
      </c>
      <c r="E58" s="19">
        <v>0</v>
      </c>
      <c r="F58" s="22">
        <v>0.2</v>
      </c>
      <c r="G58" s="19">
        <f t="shared" si="8"/>
        <v>0</v>
      </c>
      <c r="H58" s="21">
        <f t="shared" si="7"/>
        <v>0</v>
      </c>
    </row>
    <row r="59" spans="2:8" ht="114" customHeight="1" x14ac:dyDescent="0.25">
      <c r="B59" s="7" t="s">
        <v>15</v>
      </c>
      <c r="C59" s="2">
        <v>1</v>
      </c>
      <c r="D59" s="25" t="s">
        <v>22</v>
      </c>
      <c r="E59" s="19">
        <v>0</v>
      </c>
      <c r="F59" s="26">
        <v>0.2</v>
      </c>
      <c r="G59" s="27">
        <f t="shared" si="8"/>
        <v>0</v>
      </c>
      <c r="H59" s="28">
        <f t="shared" si="7"/>
        <v>0</v>
      </c>
    </row>
    <row r="60" spans="2:8" ht="47.25" customHeight="1" thickBot="1" x14ac:dyDescent="0.3">
      <c r="B60" s="100" t="s">
        <v>25</v>
      </c>
      <c r="C60" s="101"/>
      <c r="D60" s="101"/>
      <c r="E60" s="101"/>
      <c r="F60" s="102"/>
      <c r="G60" s="29">
        <f>SUM(G53:G59)</f>
        <v>0</v>
      </c>
      <c r="H60" s="30">
        <f>SUM(H53:H59)</f>
        <v>0</v>
      </c>
    </row>
    <row r="61" spans="2:8" ht="38.25" customHeight="1" thickBot="1" x14ac:dyDescent="0.3">
      <c r="B61" s="87" t="s">
        <v>48</v>
      </c>
      <c r="C61" s="82"/>
      <c r="D61" s="82"/>
      <c r="E61" s="82"/>
      <c r="F61" s="82"/>
      <c r="G61" s="82"/>
      <c r="H61" s="83"/>
    </row>
    <row r="62" spans="2:8" ht="97.5" customHeight="1" x14ac:dyDescent="0.25">
      <c r="B62" s="4" t="s">
        <v>16</v>
      </c>
      <c r="C62" s="3">
        <v>1</v>
      </c>
      <c r="D62" s="3" t="s">
        <v>12</v>
      </c>
      <c r="E62" s="19">
        <v>0</v>
      </c>
      <c r="F62" s="22">
        <v>0.2</v>
      </c>
      <c r="G62" s="19">
        <f>C62*E62</f>
        <v>0</v>
      </c>
      <c r="H62" s="21">
        <f>G62*1.2</f>
        <v>0</v>
      </c>
    </row>
    <row r="63" spans="2:8" ht="97.5" customHeight="1" x14ac:dyDescent="0.25">
      <c r="B63" s="6" t="s">
        <v>62</v>
      </c>
      <c r="C63" s="1">
        <v>1</v>
      </c>
      <c r="D63" s="1" t="s">
        <v>22</v>
      </c>
      <c r="E63" s="19">
        <v>0</v>
      </c>
      <c r="F63" s="22">
        <v>0.2</v>
      </c>
      <c r="G63" s="19">
        <f t="shared" ref="G63:G65" si="9">C63*E63</f>
        <v>0</v>
      </c>
      <c r="H63" s="21">
        <f t="shared" ref="H63:H65" si="10">G63*1.2</f>
        <v>0</v>
      </c>
    </row>
    <row r="64" spans="2:8" ht="97.5" customHeight="1" x14ac:dyDescent="0.25">
      <c r="B64" s="6" t="s">
        <v>10</v>
      </c>
      <c r="C64" s="1">
        <v>1</v>
      </c>
      <c r="D64" s="1" t="s">
        <v>22</v>
      </c>
      <c r="E64" s="19">
        <v>0</v>
      </c>
      <c r="F64" s="22">
        <v>0.2</v>
      </c>
      <c r="G64" s="19">
        <f t="shared" si="9"/>
        <v>0</v>
      </c>
      <c r="H64" s="21">
        <f t="shared" si="10"/>
        <v>0</v>
      </c>
    </row>
    <row r="65" spans="2:8" ht="97.5" customHeight="1" x14ac:dyDescent="0.25">
      <c r="B65" s="7" t="s">
        <v>17</v>
      </c>
      <c r="C65" s="2">
        <v>1</v>
      </c>
      <c r="D65" s="2" t="s">
        <v>22</v>
      </c>
      <c r="E65" s="19">
        <v>0</v>
      </c>
      <c r="F65" s="26">
        <v>0.2</v>
      </c>
      <c r="G65" s="27">
        <f t="shared" si="9"/>
        <v>0</v>
      </c>
      <c r="H65" s="21">
        <f t="shared" si="10"/>
        <v>0</v>
      </c>
    </row>
    <row r="66" spans="2:8" ht="38.25" customHeight="1" thickBot="1" x14ac:dyDescent="0.3">
      <c r="B66" s="100" t="s">
        <v>25</v>
      </c>
      <c r="C66" s="101"/>
      <c r="D66" s="101"/>
      <c r="E66" s="101"/>
      <c r="F66" s="102"/>
      <c r="G66" s="29">
        <f>SUM(G62:G65)</f>
        <v>0</v>
      </c>
      <c r="H66" s="28">
        <f>SUM(H62:H65)</f>
        <v>0</v>
      </c>
    </row>
    <row r="67" spans="2:8" ht="38.25" customHeight="1" thickBot="1" x14ac:dyDescent="0.3">
      <c r="B67" s="81" t="s">
        <v>49</v>
      </c>
      <c r="C67" s="82"/>
      <c r="D67" s="82"/>
      <c r="E67" s="82"/>
      <c r="F67" s="82"/>
      <c r="G67" s="82"/>
      <c r="H67" s="83"/>
    </row>
    <row r="68" spans="2:8" ht="39" customHeight="1" thickBot="1" x14ac:dyDescent="0.3">
      <c r="B68" s="4" t="s">
        <v>17</v>
      </c>
      <c r="C68" s="3">
        <v>1</v>
      </c>
      <c r="D68" s="3" t="s">
        <v>22</v>
      </c>
      <c r="E68" s="19">
        <v>0</v>
      </c>
      <c r="F68" s="22">
        <v>0.2</v>
      </c>
      <c r="G68" s="19">
        <f>E68*C68</f>
        <v>0</v>
      </c>
      <c r="H68" s="21">
        <f>G68*1.2</f>
        <v>0</v>
      </c>
    </row>
    <row r="69" spans="2:8" ht="38.25" customHeight="1" x14ac:dyDescent="0.25">
      <c r="B69" s="88" t="s">
        <v>63</v>
      </c>
      <c r="C69" s="89"/>
      <c r="D69" s="89"/>
      <c r="E69" s="89"/>
      <c r="F69" s="89"/>
      <c r="G69" s="89"/>
      <c r="H69" s="90"/>
    </row>
    <row r="70" spans="2:8" ht="104.25" customHeight="1" x14ac:dyDescent="0.25">
      <c r="B70" s="6" t="s">
        <v>68</v>
      </c>
      <c r="C70" s="1">
        <v>28</v>
      </c>
      <c r="D70" s="1" t="s">
        <v>31</v>
      </c>
      <c r="E70" s="55">
        <v>0</v>
      </c>
      <c r="F70" s="56">
        <v>0.2</v>
      </c>
      <c r="G70" s="55">
        <f>E70*C70</f>
        <v>0</v>
      </c>
      <c r="H70" s="57">
        <f>G70*1.2</f>
        <v>0</v>
      </c>
    </row>
    <row r="71" spans="2:8" ht="104.25" customHeight="1" x14ac:dyDescent="0.25">
      <c r="B71" s="5" t="s">
        <v>64</v>
      </c>
      <c r="C71" s="1">
        <v>1</v>
      </c>
      <c r="D71" s="1" t="s">
        <v>22</v>
      </c>
      <c r="E71" s="55">
        <v>0</v>
      </c>
      <c r="F71" s="22">
        <v>0.2</v>
      </c>
      <c r="G71" s="55">
        <f t="shared" ref="G71:G72" si="11">E71*C71</f>
        <v>0</v>
      </c>
      <c r="H71" s="57">
        <f>G71*1.2</f>
        <v>0</v>
      </c>
    </row>
    <row r="72" spans="2:8" ht="104.25" customHeight="1" x14ac:dyDescent="0.25">
      <c r="B72" s="5" t="s">
        <v>65</v>
      </c>
      <c r="C72" s="1">
        <v>1</v>
      </c>
      <c r="D72" s="1" t="s">
        <v>22</v>
      </c>
      <c r="E72" s="55">
        <v>0</v>
      </c>
      <c r="F72" s="22">
        <v>0.2</v>
      </c>
      <c r="G72" s="55">
        <f t="shared" si="11"/>
        <v>0</v>
      </c>
      <c r="H72" s="57">
        <f>G72*1.2</f>
        <v>0</v>
      </c>
    </row>
    <row r="73" spans="2:8" ht="39" customHeight="1" thickBot="1" x14ac:dyDescent="0.3">
      <c r="B73" s="100" t="s">
        <v>25</v>
      </c>
      <c r="C73" s="101"/>
      <c r="D73" s="101"/>
      <c r="E73" s="101"/>
      <c r="F73" s="102"/>
      <c r="G73" s="32">
        <f>SUM(G70:G72)</f>
        <v>0</v>
      </c>
      <c r="H73" s="109">
        <f>SUM(H70:H72)</f>
        <v>0</v>
      </c>
    </row>
    <row r="74" spans="2:8" ht="38.25" customHeight="1" x14ac:dyDescent="0.25">
      <c r="B74" s="88" t="s">
        <v>50</v>
      </c>
      <c r="C74" s="89"/>
      <c r="D74" s="89"/>
      <c r="E74" s="89"/>
      <c r="F74" s="89"/>
      <c r="G74" s="89"/>
      <c r="H74" s="90"/>
    </row>
    <row r="75" spans="2:8" ht="38.25" customHeight="1" x14ac:dyDescent="0.25">
      <c r="B75" s="5" t="s">
        <v>51</v>
      </c>
      <c r="C75" s="1">
        <v>10</v>
      </c>
      <c r="D75" s="1" t="s">
        <v>31</v>
      </c>
      <c r="E75" s="55">
        <v>0</v>
      </c>
      <c r="F75" s="56">
        <v>0.2</v>
      </c>
      <c r="G75" s="55">
        <f>E75*C75</f>
        <v>0</v>
      </c>
      <c r="H75" s="57">
        <f>G75*1.2</f>
        <v>0</v>
      </c>
    </row>
    <row r="76" spans="2:8" ht="38.25" customHeight="1" x14ac:dyDescent="0.25">
      <c r="B76" s="5" t="s">
        <v>32</v>
      </c>
      <c r="C76" s="1">
        <v>20</v>
      </c>
      <c r="D76" s="1" t="s">
        <v>52</v>
      </c>
      <c r="E76" s="55">
        <v>0</v>
      </c>
      <c r="F76" s="22">
        <v>0.2</v>
      </c>
      <c r="G76" s="55">
        <f t="shared" ref="G76:G78" si="12">E76*C76</f>
        <v>0</v>
      </c>
      <c r="H76" s="57">
        <f>G76*1.2</f>
        <v>0</v>
      </c>
    </row>
    <row r="77" spans="2:8" ht="38.25" customHeight="1" x14ac:dyDescent="0.25">
      <c r="B77" s="5" t="s">
        <v>33</v>
      </c>
      <c r="C77" s="1">
        <v>50</v>
      </c>
      <c r="D77" s="1" t="s">
        <v>52</v>
      </c>
      <c r="E77" s="55">
        <v>0</v>
      </c>
      <c r="F77" s="22">
        <v>0.2</v>
      </c>
      <c r="G77" s="55">
        <f t="shared" si="12"/>
        <v>0</v>
      </c>
      <c r="H77" s="57">
        <f>G77*1.2</f>
        <v>0</v>
      </c>
    </row>
    <row r="78" spans="2:8" ht="38.25" customHeight="1" x14ac:dyDescent="0.25">
      <c r="B78" s="5" t="s">
        <v>34</v>
      </c>
      <c r="C78" s="1">
        <v>1</v>
      </c>
      <c r="D78" s="1" t="s">
        <v>52</v>
      </c>
      <c r="E78" s="55">
        <v>0</v>
      </c>
      <c r="F78" s="22">
        <v>0.2</v>
      </c>
      <c r="G78" s="55">
        <f t="shared" si="12"/>
        <v>0</v>
      </c>
      <c r="H78" s="57">
        <f>G78*1.2</f>
        <v>0</v>
      </c>
    </row>
    <row r="79" spans="2:8" ht="45.75" customHeight="1" thickBot="1" x14ac:dyDescent="0.3">
      <c r="B79" s="84" t="s">
        <v>25</v>
      </c>
      <c r="C79" s="85"/>
      <c r="D79" s="85"/>
      <c r="E79" s="85"/>
      <c r="F79" s="86"/>
      <c r="G79" s="32">
        <f>SUM(G75:G78)</f>
        <v>0</v>
      </c>
      <c r="H79" s="32">
        <f>SUM(H75:H78)</f>
        <v>0</v>
      </c>
    </row>
    <row r="81" spans="6:8" ht="15.75" thickBot="1" x14ac:dyDescent="0.3"/>
    <row r="82" spans="6:8" ht="31.5" customHeight="1" thickBot="1" x14ac:dyDescent="0.3">
      <c r="F82" s="37" t="s">
        <v>3</v>
      </c>
      <c r="G82" s="38" t="s">
        <v>27</v>
      </c>
      <c r="H82" s="39" t="s">
        <v>28</v>
      </c>
    </row>
    <row r="83" spans="6:8" ht="31.5" customHeight="1" thickBot="1" x14ac:dyDescent="0.3">
      <c r="F83" s="35">
        <v>0.2</v>
      </c>
      <c r="G83" s="36">
        <f>G79+G73+G66+G60+G51+G42+G33+G24+G20+G16+G8+G68</f>
        <v>0</v>
      </c>
      <c r="H83" s="36">
        <f>H79+H73+H66+H60+H51+H42+H33+H24+H20+H16+H8+H68</f>
        <v>0</v>
      </c>
    </row>
  </sheetData>
  <mergeCells count="24">
    <mergeCell ref="B79:F79"/>
    <mergeCell ref="B6:H6"/>
    <mergeCell ref="B74:H74"/>
    <mergeCell ref="B8:F8"/>
    <mergeCell ref="B33:F33"/>
    <mergeCell ref="B42:F42"/>
    <mergeCell ref="B51:F51"/>
    <mergeCell ref="B60:F60"/>
    <mergeCell ref="B66:F66"/>
    <mergeCell ref="B73:F73"/>
    <mergeCell ref="B67:H67"/>
    <mergeCell ref="B24:F24"/>
    <mergeCell ref="B20:F20"/>
    <mergeCell ref="B16:F16"/>
    <mergeCell ref="B61:H61"/>
    <mergeCell ref="B69:H69"/>
    <mergeCell ref="B2:H3"/>
    <mergeCell ref="B25:H25"/>
    <mergeCell ref="B34:H34"/>
    <mergeCell ref="B43:H43"/>
    <mergeCell ref="B52:H52"/>
    <mergeCell ref="B9:H9"/>
    <mergeCell ref="B17:H17"/>
    <mergeCell ref="B21:H21"/>
  </mergeCells>
  <pageMargins left="0.70866141732283472" right="0.70866141732283472" top="0.74803149606299213" bottom="0.74803149606299213" header="0.31496062992125984" footer="0.31496062992125984"/>
  <pageSetup paperSize="9" scale="46" fitToHeight="4" orientation="portrait" r:id="rId1"/>
  <headerFooter>
    <oddFooter>&amp;C_x000D_&amp;1#&amp;"Calibri"&amp;8&amp;K000000 Document classé Interne – Toute reproduction ou transmission en dehors des destinataires autorisés est strictement interdite. © Château de Fontainebleau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14266C-1127-4013-9D8F-4E4245576677}">
  <dimension ref="B1:F8"/>
  <sheetViews>
    <sheetView workbookViewId="0">
      <selection activeCell="D8" sqref="D8"/>
    </sheetView>
  </sheetViews>
  <sheetFormatPr baseColWidth="10" defaultRowHeight="15" x14ac:dyDescent="0.25"/>
  <cols>
    <col min="2" max="6" width="24.140625" customWidth="1"/>
  </cols>
  <sheetData>
    <row r="1" spans="2:6" ht="15.75" thickBot="1" x14ac:dyDescent="0.3"/>
    <row r="2" spans="2:6" ht="27" customHeight="1" x14ac:dyDescent="0.25">
      <c r="B2" s="103" t="s">
        <v>24</v>
      </c>
      <c r="C2" s="104"/>
      <c r="D2" s="104"/>
      <c r="E2" s="104"/>
      <c r="F2" s="105"/>
    </row>
    <row r="3" spans="2:6" ht="27" customHeight="1" thickBot="1" x14ac:dyDescent="0.3">
      <c r="B3" s="106"/>
      <c r="C3" s="107"/>
      <c r="D3" s="107"/>
      <c r="E3" s="107"/>
      <c r="F3" s="108"/>
    </row>
    <row r="4" spans="2:6" ht="15.75" thickBot="1" x14ac:dyDescent="0.3"/>
    <row r="5" spans="2:6" ht="15.75" thickBot="1" x14ac:dyDescent="0.3">
      <c r="B5" s="12" t="s">
        <v>0</v>
      </c>
      <c r="C5" s="12" t="s">
        <v>20</v>
      </c>
      <c r="D5" s="13" t="s">
        <v>2</v>
      </c>
      <c r="E5" s="14" t="s">
        <v>3</v>
      </c>
      <c r="F5" s="14" t="s">
        <v>23</v>
      </c>
    </row>
    <row r="6" spans="2:6" ht="103.5" customHeight="1" x14ac:dyDescent="0.25">
      <c r="B6" s="66" t="s">
        <v>69</v>
      </c>
      <c r="C6" s="46" t="s">
        <v>21</v>
      </c>
      <c r="D6" s="47">
        <v>0</v>
      </c>
      <c r="E6" s="67">
        <v>0.2</v>
      </c>
      <c r="F6" s="68">
        <v>0</v>
      </c>
    </row>
    <row r="7" spans="2:6" ht="103.5" customHeight="1" x14ac:dyDescent="0.25">
      <c r="B7" s="4" t="s">
        <v>29</v>
      </c>
      <c r="C7" s="3" t="s">
        <v>21</v>
      </c>
      <c r="D7" s="19">
        <v>0</v>
      </c>
      <c r="E7" s="22">
        <v>0.2</v>
      </c>
      <c r="F7" s="21">
        <f>D7*1.2</f>
        <v>0</v>
      </c>
    </row>
    <row r="8" spans="2:6" ht="103.5" customHeight="1" thickBot="1" x14ac:dyDescent="0.3">
      <c r="B8" s="31" t="s">
        <v>30</v>
      </c>
      <c r="C8" s="17" t="s">
        <v>21</v>
      </c>
      <c r="D8" s="29">
        <v>0</v>
      </c>
      <c r="E8" s="24">
        <v>0.2</v>
      </c>
      <c r="F8" s="30">
        <f>D8*1.2</f>
        <v>0</v>
      </c>
    </row>
  </sheetData>
  <mergeCells count="1">
    <mergeCell ref="B2:F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D.P.G.F.</vt:lpstr>
      <vt:lpstr>B.P.U.</vt:lpstr>
      <vt:lpstr>B.P.U.!Zone_d_impression</vt:lpstr>
      <vt:lpstr>D.P.G.F.!Zone_d_impression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Charlotte ORTIZ</dc:creator>
  <cp:lastModifiedBy>Charlotte ORTIZ</cp:lastModifiedBy>
  <cp:lastPrinted>2026-01-19T14:40:37Z</cp:lastPrinted>
  <dcterms:created xsi:type="dcterms:W3CDTF">2026-01-09T09:27:38Z</dcterms:created>
  <dcterms:modified xsi:type="dcterms:W3CDTF">2026-01-26T08:44:49Z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a42909d-86b6-4ee5-84df-83c726b5cb27_Enabled">
    <vt:lpwstr>true</vt:lpwstr>
  </property>
  <property fmtid="{D5CDD505-2E9C-101B-9397-08002B2CF9AE}" pid="3" name="MSIP_Label_fa42909d-86b6-4ee5-84df-83c726b5cb27_SetDate">
    <vt:lpwstr>2026-01-09T09:41:46Z</vt:lpwstr>
  </property>
  <property fmtid="{D5CDD505-2E9C-101B-9397-08002B2CF9AE}" pid="4" name="MSIP_Label_fa42909d-86b6-4ee5-84df-83c726b5cb27_Method">
    <vt:lpwstr>Standard</vt:lpwstr>
  </property>
  <property fmtid="{D5CDD505-2E9C-101B-9397-08002B2CF9AE}" pid="5" name="MSIP_Label_fa42909d-86b6-4ee5-84df-83c726b5cb27_Name">
    <vt:lpwstr>C1 - Données internes</vt:lpwstr>
  </property>
  <property fmtid="{D5CDD505-2E9C-101B-9397-08002B2CF9AE}" pid="6" name="MSIP_Label_fa42909d-86b6-4ee5-84df-83c726b5cb27_SiteId">
    <vt:lpwstr>4bd98bac-7b51-472d-8396-489ca55c12c4</vt:lpwstr>
  </property>
  <property fmtid="{D5CDD505-2E9C-101B-9397-08002B2CF9AE}" pid="7" name="MSIP_Label_fa42909d-86b6-4ee5-84df-83c726b5cb27_ActionId">
    <vt:lpwstr>a938f13e-0c5e-4840-893c-7cbb8913b8e5</vt:lpwstr>
  </property>
  <property fmtid="{D5CDD505-2E9C-101B-9397-08002B2CF9AE}" pid="8" name="MSIP_Label_fa42909d-86b6-4ee5-84df-83c726b5cb27_ContentBits">
    <vt:lpwstr>2</vt:lpwstr>
  </property>
  <property fmtid="{D5CDD505-2E9C-101B-9397-08002B2CF9AE}" pid="9" name="MSIP_Label_fa42909d-86b6-4ee5-84df-83c726b5cb27_Tag">
    <vt:lpwstr>10, 3, 0, 1</vt:lpwstr>
  </property>
</Properties>
</file>